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4Tk4QgTypsbl2Zgk2F5+yTuoVzH1uJtOfqbIbfrqcjU="/>
    </ext>
  </extLst>
</workbook>
</file>

<file path=xl/sharedStrings.xml><?xml version="1.0" encoding="utf-8"?>
<sst xmlns="http://schemas.openxmlformats.org/spreadsheetml/2006/main" count="30" uniqueCount="30">
  <si>
    <t>№</t>
  </si>
  <si>
    <t>Питання</t>
  </si>
  <si>
    <t>Кількість респондентів</t>
  </si>
  <si>
    <t>Максимальна оцінка</t>
  </si>
  <si>
    <t>Максимальний бал</t>
  </si>
  <si>
    <t>Виставлений бал</t>
  </si>
  <si>
    <t>%</t>
  </si>
  <si>
    <t>Рівень задоволеності навчанням на обраній Вами спеціальності</t>
  </si>
  <si>
    <t>Рівень актуальності змісту навчальних програм з дисциплін</t>
  </si>
  <si>
    <t>Рівень застосування інтерактивних технологій в навчанні (ділові ігри, дискусії, мозковий штурм, Case study тощо)</t>
  </si>
  <si>
    <t>Рівень застосування технічних засобів в навчанні (мультимедійного обладнання, власних мобільних пристроїв, доступ до інтернету)</t>
  </si>
  <si>
    <t>Рівень навчально-методичного забезпечення (підручники, методичні рекомендації, посібники)</t>
  </si>
  <si>
    <t>Рівень інформаційного забезпечення (репозитарій НАУ, сайт, доступ до інформаційних баз даних)</t>
  </si>
  <si>
    <t>Рівень професійності викладачів</t>
  </si>
  <si>
    <t>Рівень організації та проведення практик</t>
  </si>
  <si>
    <t>Рівень організації самостійної роботи студентів</t>
  </si>
  <si>
    <t>Рівень якості проведення навчальних занять (ефективність методів викладання і навчання)</t>
  </si>
  <si>
    <t>Рівень забезпечення належних умов для участі в науковій роботі</t>
  </si>
  <si>
    <t>Рівень можливості вільного вибору навчальних дисциплін</t>
  </si>
  <si>
    <t>Рівень об’єктивності оцінювання Ваших навчальних досягнень</t>
  </si>
  <si>
    <t>Рівень оцінки перспектив працевлаштування на ринку праці</t>
  </si>
  <si>
    <t>Основи 3D проектування Каран Євген Валентинови, справедливий викладач який може знайти підхід до кожного студента</t>
  </si>
  <si>
    <t>Tatiana Maclak she teach good to teh point and she has knowledge</t>
  </si>
  <si>
    <t>Aircraft Design and Strength - Маслак Тетята.</t>
  </si>
  <si>
    <t>Fatigue, Corrosion, and Fracture of Aircraft Structures - Карускевич М., Краснопольський В., Власенко , Шевченко О., Закієв В.</t>
  </si>
  <si>
    <t>3д моделювання Олександр Євгенійович Якобчук</t>
  </si>
  <si>
    <t>За період навчання мені дуже сподобалися такі дисципліни як "вступ до спеціальності" викладача "Євген Каран" досить розумна людина яка володіє професійними навичками а також може гарно представити матеріал, а також дисципліна "Основи астронавтики і аеронавтики " викладача "Краснопольский Володимир" дійсно цікаво викладає, людина обожнює свій предмет викладання тому вчити цю дисципліну одне задоволення</t>
  </si>
  <si>
    <t>Карускевич М.В. Конструкція повітряних кораблів. (Сподобалась подача матеріалу)</t>
  </si>
  <si>
    <t>Олег Анатолійович Шевченко - Mechanics of Materials and Structures</t>
  </si>
  <si>
    <t>Святослав Сергійович Юцкевич - Fundamentals of Aircraft Transport Cabin Design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</si>
</sst>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1.0"/>
      <color theme="1"/>
      <name val="Bookman Old Style"/>
    </font>
    <font>
      <sz val="11.0"/>
      <color theme="1"/>
      <name val="Avenir"/>
    </font>
    <font>
      <sz val="11.0"/>
      <color theme="1"/>
      <name val="Bookman Old Style"/>
    </font>
    <font>
      <sz val="12.0"/>
      <color rgb="FF202124"/>
      <name val="Bookman Old Style"/>
    </font>
    <font>
      <sz val="14.0"/>
      <color rgb="FF202124"/>
      <name val="Bookman Old Style"/>
    </font>
    <font>
      <sz val="14.0"/>
      <color theme="1"/>
      <name val="Bookman Old Style"/>
    </font>
    <font>
      <sz val="14.0"/>
      <color rgb="FF202124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0" fillId="0" fontId="2" numFmtId="0" xfId="0" applyFont="1"/>
    <xf borderId="1" fillId="0" fontId="3" numFmtId="0" xfId="0" applyAlignment="1" applyBorder="1" applyFont="1">
      <alignment horizontal="center" vertical="center"/>
    </xf>
    <xf borderId="1" fillId="0" fontId="4" numFmtId="0" xfId="0" applyAlignment="1" applyBorder="1" applyFont="1">
      <alignment shrinkToFit="0" wrapText="1"/>
    </xf>
    <xf borderId="1" fillId="0" fontId="1" numFmtId="2" xfId="0" applyAlignment="1" applyBorder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1" fillId="2" fontId="3" numFmtId="0" xfId="0" applyAlignment="1" applyBorder="1" applyFill="1" applyFont="1">
      <alignment horizontal="center" vertical="center"/>
    </xf>
    <xf borderId="1" fillId="2" fontId="4" numFmtId="0" xfId="0" applyAlignment="1" applyBorder="1" applyFont="1">
      <alignment shrinkToFit="0" wrapText="1"/>
    </xf>
    <xf borderId="1" fillId="2" fontId="1" numFmtId="0" xfId="0" applyAlignment="1" applyBorder="1" applyFont="1">
      <alignment horizontal="center" vertical="center"/>
    </xf>
    <xf borderId="1" fillId="2" fontId="1" numFmtId="2" xfId="0" applyAlignment="1" applyBorder="1" applyFont="1" applyNumberFormat="1">
      <alignment horizontal="center" vertical="center"/>
    </xf>
    <xf borderId="0" fillId="0" fontId="3" numFmtId="0" xfId="0" applyFont="1"/>
    <xf borderId="0" fillId="0" fontId="5" numFmtId="0" xfId="0" applyFont="1"/>
    <xf borderId="0" fillId="0" fontId="6" numFmtId="0" xfId="0" applyFont="1"/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43"/>
    <col customWidth="1" min="2" max="2" width="136.86"/>
    <col customWidth="1" hidden="1" min="3" max="4" width="14.86"/>
    <col customWidth="1" min="5" max="5" width="18.29"/>
    <col customWidth="1" min="6" max="6" width="16.86"/>
    <col customWidth="1" min="7" max="7" width="7.57"/>
    <col customWidth="1" min="8" max="26" width="8.86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1" t="s">
        <v>6</v>
      </c>
      <c r="H1" s="4"/>
      <c r="I1" s="4"/>
      <c r="J1" s="4"/>
      <c r="K1" s="4"/>
      <c r="L1" s="4"/>
      <c r="M1" s="4"/>
      <c r="N1" s="4"/>
      <c r="O1" s="4"/>
      <c r="P1" s="4"/>
      <c r="Q1" s="4"/>
    </row>
    <row r="2">
      <c r="A2" s="5">
        <v>1.0</v>
      </c>
      <c r="B2" s="6" t="s">
        <v>7</v>
      </c>
      <c r="C2" s="5">
        <v>14.0</v>
      </c>
      <c r="D2" s="5">
        <v>8.0</v>
      </c>
      <c r="E2" s="1">
        <f t="shared" ref="E2:E15" si="1">C2*D2</f>
        <v>112</v>
      </c>
      <c r="F2" s="1">
        <f>1*1+4*1+6*4+7*4+8*4</f>
        <v>89</v>
      </c>
      <c r="G2" s="7">
        <f t="shared" ref="G2:G15" si="2">(F2*100)/E2</f>
        <v>79.46428571</v>
      </c>
      <c r="H2" s="8"/>
      <c r="I2" s="8"/>
      <c r="J2" s="8"/>
      <c r="K2" s="8"/>
      <c r="L2" s="4"/>
      <c r="M2" s="4"/>
      <c r="N2" s="4"/>
      <c r="O2" s="4"/>
      <c r="P2" s="4"/>
      <c r="Q2" s="4"/>
    </row>
    <row r="3">
      <c r="A3" s="5">
        <v>2.0</v>
      </c>
      <c r="B3" s="6" t="s">
        <v>8</v>
      </c>
      <c r="C3" s="5">
        <v>14.0</v>
      </c>
      <c r="D3" s="5">
        <v>8.0</v>
      </c>
      <c r="E3" s="1">
        <f t="shared" si="1"/>
        <v>112</v>
      </c>
      <c r="F3" s="1">
        <f>2*5+6*4+7*5+3*8</f>
        <v>93</v>
      </c>
      <c r="G3" s="7">
        <f t="shared" si="2"/>
        <v>83.03571429</v>
      </c>
      <c r="H3" s="8"/>
      <c r="I3" s="8"/>
      <c r="J3" s="8"/>
      <c r="K3" s="8"/>
      <c r="L3" s="4"/>
      <c r="M3" s="4"/>
      <c r="N3" s="4"/>
      <c r="O3" s="4"/>
      <c r="P3" s="4"/>
      <c r="Q3" s="4"/>
    </row>
    <row r="4">
      <c r="A4" s="9">
        <v>3.0</v>
      </c>
      <c r="B4" s="10" t="s">
        <v>9</v>
      </c>
      <c r="C4" s="9">
        <v>14.0</v>
      </c>
      <c r="D4" s="9">
        <v>8.0</v>
      </c>
      <c r="E4" s="11">
        <f t="shared" si="1"/>
        <v>112</v>
      </c>
      <c r="F4" s="11">
        <f>3*1+1*3+5*4+6*3+7*3</f>
        <v>65</v>
      </c>
      <c r="G4" s="12">
        <f t="shared" si="2"/>
        <v>58.03571429</v>
      </c>
      <c r="H4" s="8"/>
      <c r="I4" s="8"/>
      <c r="J4" s="8"/>
      <c r="K4" s="8"/>
      <c r="L4" s="4"/>
      <c r="M4" s="4"/>
      <c r="N4" s="4"/>
      <c r="O4" s="4"/>
      <c r="P4" s="4"/>
      <c r="Q4" s="4"/>
    </row>
    <row r="5" ht="18.0" customHeight="1">
      <c r="A5" s="5">
        <v>4.0</v>
      </c>
      <c r="B5" s="6" t="s">
        <v>10</v>
      </c>
      <c r="C5" s="5">
        <v>14.0</v>
      </c>
      <c r="D5" s="5">
        <v>8.0</v>
      </c>
      <c r="E5" s="1">
        <f t="shared" si="1"/>
        <v>112</v>
      </c>
      <c r="F5" s="1">
        <f>1*1+4*1+5*1+6*2+7*2+7*8</f>
        <v>92</v>
      </c>
      <c r="G5" s="7">
        <f t="shared" si="2"/>
        <v>82.14285714</v>
      </c>
      <c r="H5" s="8"/>
      <c r="I5" s="8"/>
      <c r="J5" s="8"/>
      <c r="K5" s="8"/>
      <c r="L5" s="4"/>
      <c r="M5" s="4"/>
      <c r="N5" s="4"/>
      <c r="O5" s="4"/>
      <c r="P5" s="4"/>
      <c r="Q5" s="4"/>
    </row>
    <row r="6">
      <c r="A6" s="5">
        <v>5.0</v>
      </c>
      <c r="B6" s="6" t="s">
        <v>11</v>
      </c>
      <c r="C6" s="5">
        <v>14.0</v>
      </c>
      <c r="D6" s="5">
        <v>8.0</v>
      </c>
      <c r="E6" s="1">
        <f t="shared" si="1"/>
        <v>112</v>
      </c>
      <c r="F6" s="1">
        <f>1*1+4*3+6*2+7*2+6*8</f>
        <v>87</v>
      </c>
      <c r="G6" s="7">
        <f t="shared" si="2"/>
        <v>77.67857143</v>
      </c>
      <c r="H6" s="8"/>
      <c r="I6" s="8"/>
      <c r="J6" s="8"/>
      <c r="K6" s="8"/>
      <c r="L6" s="4"/>
      <c r="M6" s="4"/>
      <c r="N6" s="4"/>
      <c r="O6" s="4"/>
      <c r="P6" s="4"/>
      <c r="Q6" s="4"/>
    </row>
    <row r="7">
      <c r="A7" s="5">
        <v>6.0</v>
      </c>
      <c r="B7" s="6" t="s">
        <v>12</v>
      </c>
      <c r="C7" s="5">
        <v>14.0</v>
      </c>
      <c r="D7" s="5">
        <v>8.0</v>
      </c>
      <c r="E7" s="1">
        <f t="shared" si="1"/>
        <v>112</v>
      </c>
      <c r="F7" s="1">
        <f>1*1+4*1+1*5+3*6+7*6+8*2</f>
        <v>86</v>
      </c>
      <c r="G7" s="7">
        <f t="shared" si="2"/>
        <v>76.78571429</v>
      </c>
      <c r="H7" s="8"/>
      <c r="I7" s="8"/>
      <c r="J7" s="8"/>
      <c r="K7" s="8"/>
      <c r="L7" s="4"/>
      <c r="M7" s="4"/>
      <c r="N7" s="4"/>
      <c r="O7" s="4"/>
      <c r="P7" s="4"/>
      <c r="Q7" s="4"/>
    </row>
    <row r="8">
      <c r="A8" s="5">
        <v>7.0</v>
      </c>
      <c r="B8" s="6" t="s">
        <v>13</v>
      </c>
      <c r="C8" s="5">
        <v>14.0</v>
      </c>
      <c r="D8" s="5">
        <v>8.0</v>
      </c>
      <c r="E8" s="1">
        <f t="shared" si="1"/>
        <v>112</v>
      </c>
      <c r="F8" s="1">
        <f>1*1+1*6+6*7+8*6</f>
        <v>97</v>
      </c>
      <c r="G8" s="7">
        <f t="shared" si="2"/>
        <v>86.60714286</v>
      </c>
      <c r="H8" s="8"/>
      <c r="I8" s="8"/>
      <c r="J8" s="8"/>
      <c r="K8" s="8"/>
      <c r="L8" s="4"/>
      <c r="M8" s="4"/>
      <c r="N8" s="4"/>
      <c r="O8" s="4"/>
      <c r="P8" s="4"/>
      <c r="Q8" s="4"/>
    </row>
    <row r="9">
      <c r="A9" s="5">
        <v>8.0</v>
      </c>
      <c r="B9" s="6" t="s">
        <v>14</v>
      </c>
      <c r="C9" s="5">
        <v>14.0</v>
      </c>
      <c r="D9" s="5">
        <v>8.0</v>
      </c>
      <c r="E9" s="1">
        <f t="shared" si="1"/>
        <v>112</v>
      </c>
      <c r="F9" s="1">
        <f>1*1+1*4+5*2+6*7+8*4</f>
        <v>89</v>
      </c>
      <c r="G9" s="7">
        <f t="shared" si="2"/>
        <v>79.46428571</v>
      </c>
      <c r="H9" s="8"/>
      <c r="I9" s="8"/>
      <c r="J9" s="8"/>
      <c r="K9" s="8"/>
      <c r="L9" s="4"/>
      <c r="M9" s="4"/>
      <c r="N9" s="4"/>
      <c r="O9" s="4"/>
      <c r="P9" s="4"/>
      <c r="Q9" s="4"/>
    </row>
    <row r="10">
      <c r="A10" s="5">
        <v>9.0</v>
      </c>
      <c r="B10" s="6" t="s">
        <v>15</v>
      </c>
      <c r="C10" s="5">
        <v>14.0</v>
      </c>
      <c r="D10" s="5">
        <v>8.0</v>
      </c>
      <c r="E10" s="1">
        <f t="shared" si="1"/>
        <v>112</v>
      </c>
      <c r="F10" s="1">
        <f>1*1+1*4+1*5+6*3+7*2+6*8</f>
        <v>90</v>
      </c>
      <c r="G10" s="7">
        <f t="shared" si="2"/>
        <v>80.35714286</v>
      </c>
      <c r="H10" s="8"/>
      <c r="I10" s="8"/>
      <c r="J10" s="8"/>
      <c r="K10" s="8"/>
      <c r="L10" s="4"/>
      <c r="M10" s="4"/>
      <c r="N10" s="4"/>
      <c r="O10" s="4"/>
      <c r="P10" s="4"/>
      <c r="Q10" s="4"/>
    </row>
    <row r="11">
      <c r="A11" s="5">
        <v>10.0</v>
      </c>
      <c r="B11" s="6" t="s">
        <v>16</v>
      </c>
      <c r="C11" s="5">
        <v>14.0</v>
      </c>
      <c r="D11" s="5">
        <v>8.0</v>
      </c>
      <c r="E11" s="1">
        <f t="shared" si="1"/>
        <v>112</v>
      </c>
      <c r="F11" s="1">
        <f>1*1+1*3+1*6+7*8+3*8</f>
        <v>90</v>
      </c>
      <c r="G11" s="7">
        <f t="shared" si="2"/>
        <v>80.35714286</v>
      </c>
      <c r="H11" s="8"/>
      <c r="I11" s="8"/>
      <c r="J11" s="8"/>
      <c r="K11" s="8"/>
      <c r="L11" s="4"/>
      <c r="M11" s="4"/>
      <c r="N11" s="4"/>
      <c r="O11" s="4"/>
      <c r="P11" s="4"/>
      <c r="Q11" s="4"/>
    </row>
    <row r="12">
      <c r="A12" s="5">
        <v>11.0</v>
      </c>
      <c r="B12" s="6" t="s">
        <v>17</v>
      </c>
      <c r="C12" s="5">
        <v>14.0</v>
      </c>
      <c r="D12" s="5">
        <v>8.0</v>
      </c>
      <c r="E12" s="1">
        <f t="shared" si="1"/>
        <v>112</v>
      </c>
      <c r="F12" s="1">
        <f>1*1+1*3+2*5+1*6+6*7+3*8</f>
        <v>86</v>
      </c>
      <c r="G12" s="7">
        <f t="shared" si="2"/>
        <v>76.78571429</v>
      </c>
      <c r="H12" s="8"/>
      <c r="I12" s="8"/>
      <c r="J12" s="8"/>
      <c r="K12" s="8"/>
      <c r="L12" s="4"/>
      <c r="M12" s="4"/>
      <c r="N12" s="4"/>
      <c r="O12" s="4"/>
      <c r="P12" s="4"/>
      <c r="Q12" s="4"/>
    </row>
    <row r="13">
      <c r="A13" s="5">
        <v>12.0</v>
      </c>
      <c r="B13" s="6" t="s">
        <v>18</v>
      </c>
      <c r="C13" s="5">
        <v>14.0</v>
      </c>
      <c r="D13" s="5">
        <v>8.0</v>
      </c>
      <c r="E13" s="1">
        <f t="shared" si="1"/>
        <v>112</v>
      </c>
      <c r="F13" s="1">
        <f>1*2+1*4+1*6+6*7+4*8</f>
        <v>86</v>
      </c>
      <c r="G13" s="7">
        <f t="shared" si="2"/>
        <v>76.78571429</v>
      </c>
      <c r="H13" s="8"/>
      <c r="I13" s="8"/>
      <c r="J13" s="8"/>
      <c r="K13" s="8"/>
      <c r="L13" s="4"/>
      <c r="M13" s="4"/>
      <c r="N13" s="4"/>
      <c r="O13" s="4"/>
      <c r="P13" s="4"/>
      <c r="Q13" s="4"/>
    </row>
    <row r="14">
      <c r="A14" s="5">
        <v>13.0</v>
      </c>
      <c r="B14" s="6" t="s">
        <v>19</v>
      </c>
      <c r="C14" s="5">
        <v>14.0</v>
      </c>
      <c r="D14" s="5">
        <v>8.0</v>
      </c>
      <c r="E14" s="1">
        <f t="shared" si="1"/>
        <v>112</v>
      </c>
      <c r="F14" s="1">
        <f>1*1+1+3+1*4+3*6+4*7+4*8</f>
        <v>87</v>
      </c>
      <c r="G14" s="7">
        <f t="shared" si="2"/>
        <v>77.67857143</v>
      </c>
      <c r="H14" s="8"/>
      <c r="I14" s="8"/>
      <c r="J14" s="8"/>
      <c r="K14" s="8"/>
      <c r="L14" s="4"/>
      <c r="M14" s="4"/>
      <c r="N14" s="4"/>
      <c r="O14" s="4"/>
      <c r="P14" s="4"/>
      <c r="Q14" s="4"/>
    </row>
    <row r="15">
      <c r="A15" s="9">
        <v>14.0</v>
      </c>
      <c r="B15" s="10" t="s">
        <v>20</v>
      </c>
      <c r="C15" s="9">
        <v>14.0</v>
      </c>
      <c r="D15" s="9">
        <v>8.0</v>
      </c>
      <c r="E15" s="11">
        <f t="shared" si="1"/>
        <v>112</v>
      </c>
      <c r="F15" s="11">
        <f>1*2+5*5+2*7+2*6+3*8</f>
        <v>77</v>
      </c>
      <c r="G15" s="12">
        <f t="shared" si="2"/>
        <v>68.75</v>
      </c>
      <c r="H15" s="8"/>
      <c r="I15" s="8"/>
      <c r="J15" s="8"/>
      <c r="K15" s="8"/>
      <c r="L15" s="4"/>
      <c r="M15" s="4"/>
      <c r="N15" s="4"/>
      <c r="O15" s="4"/>
      <c r="P15" s="4"/>
      <c r="Q15" s="4"/>
    </row>
    <row r="17">
      <c r="A17" s="13"/>
      <c r="B17" s="14" t="s">
        <v>21</v>
      </c>
    </row>
    <row r="18">
      <c r="A18" s="13"/>
      <c r="B18" s="14" t="s">
        <v>22</v>
      </c>
    </row>
    <row r="19">
      <c r="A19" s="13"/>
      <c r="B19" s="14" t="s">
        <v>23</v>
      </c>
    </row>
    <row r="20">
      <c r="A20" s="13"/>
      <c r="B20" s="14" t="s">
        <v>24</v>
      </c>
    </row>
    <row r="21" ht="15.75" customHeight="1">
      <c r="A21" s="13"/>
      <c r="B21" s="14" t="s">
        <v>25</v>
      </c>
    </row>
    <row r="22" ht="15.75" customHeight="1">
      <c r="A22" s="13"/>
      <c r="B22" s="14" t="s">
        <v>26</v>
      </c>
    </row>
    <row r="23" ht="15.75" customHeight="1">
      <c r="A23" s="13"/>
      <c r="B23" s="14" t="s">
        <v>27</v>
      </c>
    </row>
    <row r="24" ht="15.75" customHeight="1">
      <c r="A24" s="13"/>
      <c r="B24" s="14" t="s">
        <v>28</v>
      </c>
    </row>
    <row r="25" ht="15.75" customHeight="1">
      <c r="A25" s="13"/>
      <c r="B25" s="15" t="s">
        <v>29</v>
      </c>
    </row>
    <row r="26" ht="15.75" customHeight="1"/>
    <row r="27" ht="15.75" customHeight="1">
      <c r="B27" s="16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John KARAN</dc:creator>
</cp:coreProperties>
</file>